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895" tabRatio="50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<sst xmlns="http://schemas.openxmlformats.org/spreadsheetml/2006/main" count="50" uniqueCount="47">
  <si>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餘額</t>
  </si>
  <si>
    <t>機械系(機電整合所)</t>
  </si>
  <si>
    <t>製科所</t>
  </si>
  <si>
    <t>自動化所</t>
  </si>
  <si>
    <t>車輛系(所)</t>
  </si>
  <si>
    <t>能源冷涷空調系(所)</t>
  </si>
  <si>
    <t>電機系(所)</t>
  </si>
  <si>
    <t>電子系(電通所)</t>
  </si>
  <si>
    <t>光電系(所)</t>
  </si>
  <si>
    <t>資訊工程系(所)</t>
  </si>
  <si>
    <t>土木系(土防所)</t>
  </si>
  <si>
    <t>分子系(有機高分所)</t>
  </si>
  <si>
    <t>化工與生技系(所)</t>
  </si>
  <si>
    <t>生物科技所</t>
  </si>
  <si>
    <t>材料及資源系(所)</t>
  </si>
  <si>
    <t>資源工程所</t>
  </si>
  <si>
    <t>工業工程管理系(所)</t>
  </si>
  <si>
    <t>經營管理系(商管所)</t>
  </si>
  <si>
    <t>建築系(建都所)</t>
  </si>
  <si>
    <t>工業設計系(創新所)</t>
  </si>
  <si>
    <t>通識教育中心</t>
  </si>
  <si>
    <t>體育室</t>
  </si>
  <si>
    <t>合計</t>
  </si>
  <si>
    <t>環境工程與管理所</t>
  </si>
  <si>
    <t>資訊與運籌管理所</t>
  </si>
  <si>
    <t>互動媒體設計所</t>
  </si>
  <si>
    <t>學院別</t>
  </si>
  <si>
    <t>系所名稱</t>
  </si>
  <si>
    <t>總經費</t>
  </si>
  <si>
    <t>中文圖書</t>
  </si>
  <si>
    <t>西文圖書</t>
  </si>
  <si>
    <t>經費使用率</t>
  </si>
  <si>
    <t>分配款</t>
  </si>
  <si>
    <t>已用經費</t>
  </si>
  <si>
    <t>服務與科技管理所</t>
  </si>
  <si>
    <t>101年度各系所中西文圖書經費 使用統計表</t>
  </si>
  <si>
    <t>更新日期：2012/4/14</t>
  </si>
  <si>
    <t>技職所</t>
  </si>
  <si>
    <t>應英系</t>
  </si>
  <si>
    <t>智財所</t>
  </si>
  <si>
    <t>文化事業發展系</t>
  </si>
  <si>
    <t>機電學院</t>
  </si>
  <si>
    <t>電資學院</t>
  </si>
  <si>
    <t>工程學院</t>
  </si>
  <si>
    <t>管理學院</t>
  </si>
  <si>
    <t>設計學院</t>
  </si>
  <si>
    <t>人文與科學學院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</si>
</sst>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_ ;[Red]\-0\ "/>
    <numFmt numFmtId="179" formatCode="#,##0_ ;[Red]\-#,##0\ "/>
    <numFmt numFmtId="180" formatCode="0.00_ "/>
    <numFmt numFmtId="181" formatCode="0_);[Red]\(0\)"/>
    <numFmt numFmtId="182" formatCode="0.0_);[Red]\(0.0\)"/>
    <numFmt numFmtId="183" formatCode="0.0_ "/>
    <numFmt numFmtId="184" formatCode="0_ "/>
  </numFmts>
  <fonts count="54">
    <font>
      <sz val="12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Times New Roman"/>
      <family val="1"/>
    </font>
    <font>
      <b/>
      <sz val="11"/>
      <color indexed="8"/>
      <name val="標楷體"/>
      <family val="4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 vertical="center"/>
    </xf>
    <xf numFmtId="177" fontId="14" fillId="0" borderId="10" xfId="33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7" fontId="1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7" fontId="52" fillId="0" borderId="10" xfId="33" applyNumberFormat="1" applyFont="1" applyFill="1" applyBorder="1" applyAlignment="1">
      <alignment horizontal="right" vertical="center"/>
      <protection/>
    </xf>
    <xf numFmtId="176" fontId="14" fillId="0" borderId="10" xfId="33" applyNumberFormat="1" applyFont="1" applyFill="1" applyBorder="1" applyAlignment="1">
      <alignment horizontal="right" vertical="center"/>
      <protection/>
    </xf>
    <xf numFmtId="10" fontId="15" fillId="0" borderId="10" xfId="33" applyNumberFormat="1" applyFont="1" applyFill="1" applyBorder="1" applyAlignment="1">
      <alignment horizontal="right" vertical="center"/>
      <protection/>
    </xf>
    <xf numFmtId="0" fontId="3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7" fillId="33" borderId="10" xfId="33" applyFont="1" applyFill="1" applyBorder="1" applyAlignment="1">
      <alignment horizontal="center" vertical="center"/>
      <protection/>
    </xf>
    <xf numFmtId="0" fontId="3" fillId="33" borderId="10" xfId="33" applyFont="1" applyFill="1" applyBorder="1" applyAlignment="1">
      <alignment horizontal="center" vertical="center"/>
      <protection/>
    </xf>
    <xf numFmtId="176" fontId="7" fillId="33" borderId="10" xfId="33" applyNumberFormat="1" applyFont="1" applyFill="1" applyBorder="1" applyAlignment="1">
      <alignment horizontal="center" vertical="center" wrapText="1"/>
      <protection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7" fontId="3" fillId="33" borderId="10" xfId="33" applyNumberFormat="1" applyFont="1" applyFill="1" applyBorder="1" applyAlignment="1">
      <alignment horizontal="center" vertical="center" wrapText="1"/>
      <protection/>
    </xf>
    <xf numFmtId="177" fontId="7" fillId="0" borderId="10" xfId="33" applyNumberFormat="1" applyFont="1" applyFill="1" applyBorder="1" applyAlignment="1">
      <alignment horizontal="center" vertical="center" wrapText="1"/>
      <protection/>
    </xf>
    <xf numFmtId="176" fontId="7" fillId="0" borderId="10" xfId="33" applyNumberFormat="1" applyFont="1" applyFill="1" applyBorder="1" applyAlignment="1">
      <alignment horizontal="center" vertical="center" wrapText="1"/>
      <protection/>
    </xf>
    <xf numFmtId="176" fontId="3" fillId="0" borderId="10" xfId="3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top"/>
    </xf>
    <xf numFmtId="0" fontId="11" fillId="0" borderId="10" xfId="33" applyFont="1" applyFill="1" applyBorder="1" applyAlignment="1">
      <alignment horizontal="left" vertical="center"/>
      <protection/>
    </xf>
    <xf numFmtId="177" fontId="10" fillId="0" borderId="10" xfId="33" applyNumberFormat="1" applyFont="1" applyFill="1" applyBorder="1" applyAlignment="1">
      <alignment horizontal="right" vertical="center"/>
      <protection/>
    </xf>
    <xf numFmtId="0" fontId="34" fillId="0" borderId="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年度圖書預算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4"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6">
      <selection activeCell="A1" sqref="A1:H1"/>
    </sheetView>
  </sheetViews>
  <sheetFormatPr defaultColWidth="9.00390625" defaultRowHeight="16.5"/>
  <cols>
    <col min="1" max="1" width="14.375" style="2" customWidth="1"/>
    <col min="2" max="2" width="18.625" style="12" customWidth="1"/>
    <col min="3" max="3" width="13.625" style="13" customWidth="1"/>
    <col min="4" max="4" width="13.625" style="14" customWidth="1"/>
    <col min="5" max="5" width="13.625" style="15" customWidth="1"/>
    <col min="6" max="6" width="13.625" style="13" customWidth="1"/>
    <col min="7" max="7" width="13.625" style="16" customWidth="1"/>
    <col min="8" max="9" width="13.625" style="13" customWidth="1"/>
    <col min="10" max="10" width="12.75390625" style="17" customWidth="1"/>
    <col min="11" max="16384" width="9.00390625" style="2" customWidth="1"/>
  </cols>
  <sheetData>
    <row r="1" spans="1:10" s="1" customFormat="1" ht="20.25" customHeight="1">
      <c r="A1" s="39" t="s">
        <v>35</v>
      </c>
      <c r="B1" s="39"/>
      <c r="C1" s="39"/>
      <c r="D1" s="39"/>
      <c r="E1" s="39"/>
      <c r="F1" s="39"/>
      <c r="G1" s="39"/>
      <c r="H1" s="39"/>
      <c r="I1" s="26" t="s">
        <v>36</v>
      </c>
      <c r="J1" s="26"/>
    </row>
    <row r="2" spans="1:10" ht="18" customHeight="1">
      <c r="A2" s="27" t="s">
        <v>26</v>
      </c>
      <c r="B2" s="28" t="s">
        <v>27</v>
      </c>
      <c r="C2" s="29" t="s">
        <v>28</v>
      </c>
      <c r="D2" s="30" t="s">
        <v>29</v>
      </c>
      <c r="E2" s="30"/>
      <c r="F2" s="30"/>
      <c r="G2" s="31" t="s">
        <v>30</v>
      </c>
      <c r="H2" s="31"/>
      <c r="I2" s="31"/>
      <c r="J2" s="32" t="s">
        <v>31</v>
      </c>
    </row>
    <row r="3" spans="1:10" s="3" customFormat="1" ht="18" customHeight="1">
      <c r="A3" s="27"/>
      <c r="B3" s="28"/>
      <c r="C3" s="29"/>
      <c r="D3" s="33" t="s">
        <v>32</v>
      </c>
      <c r="E3" s="33" t="s">
        <v>33</v>
      </c>
      <c r="F3" s="34" t="s">
        <v>0</v>
      </c>
      <c r="G3" s="34" t="s">
        <v>32</v>
      </c>
      <c r="H3" s="33" t="s">
        <v>33</v>
      </c>
      <c r="I3" s="35" t="s">
        <v>0</v>
      </c>
      <c r="J3" s="32"/>
    </row>
    <row r="4" spans="1:10" s="5" customFormat="1" ht="18" customHeight="1">
      <c r="A4" s="23" t="s">
        <v>41</v>
      </c>
      <c r="B4" s="24" t="s">
        <v>1</v>
      </c>
      <c r="C4" s="6">
        <v>416582.8397926284</v>
      </c>
      <c r="D4" s="6">
        <v>69430.47329877141</v>
      </c>
      <c r="E4" s="6"/>
      <c r="F4" s="21">
        <f>D4-E4</f>
        <v>69430.47329877141</v>
      </c>
      <c r="G4" s="6">
        <v>347152.366493857</v>
      </c>
      <c r="H4" s="6">
        <v>9081</v>
      </c>
      <c r="I4" s="21">
        <f aca="true" t="shared" si="0" ref="I4:I27">G4-H4</f>
        <v>338071.366493857</v>
      </c>
      <c r="J4" s="22">
        <f>(E4+H4)/C4</f>
        <v>0.021798785577726746</v>
      </c>
    </row>
    <row r="5" spans="1:10" s="5" customFormat="1" ht="18" customHeight="1">
      <c r="A5" s="23"/>
      <c r="B5" s="24" t="s">
        <v>2</v>
      </c>
      <c r="C5" s="6">
        <v>193766.52736438627</v>
      </c>
      <c r="D5" s="6">
        <v>32294.421227397714</v>
      </c>
      <c r="E5" s="6"/>
      <c r="F5" s="21">
        <f aca="true" t="shared" si="1" ref="F5:F25">D5-E5</f>
        <v>32294.421227397714</v>
      </c>
      <c r="G5" s="6">
        <v>161472.10613698856</v>
      </c>
      <c r="H5" s="6">
        <v>17514.4</v>
      </c>
      <c r="I5" s="21">
        <f t="shared" si="0"/>
        <v>143957.70613698856</v>
      </c>
      <c r="J5" s="22">
        <f aca="true" t="shared" si="2" ref="J5:J33">(E5+H5)/C5</f>
        <v>0.0903891927993498</v>
      </c>
    </row>
    <row r="6" spans="1:10" s="5" customFormat="1" ht="18" customHeight="1">
      <c r="A6" s="23"/>
      <c r="B6" s="24" t="s">
        <v>3</v>
      </c>
      <c r="C6" s="6">
        <v>64858.29321858574</v>
      </c>
      <c r="D6" s="6">
        <v>10809.715536430956</v>
      </c>
      <c r="E6" s="6"/>
      <c r="F6" s="21">
        <f t="shared" si="1"/>
        <v>10809.715536430956</v>
      </c>
      <c r="G6" s="6">
        <v>54048.577682154784</v>
      </c>
      <c r="H6" s="6">
        <v>15819</v>
      </c>
      <c r="I6" s="21">
        <f t="shared" si="0"/>
        <v>38229.577682154784</v>
      </c>
      <c r="J6" s="22">
        <f t="shared" si="2"/>
        <v>0.24390096030875694</v>
      </c>
    </row>
    <row r="7" spans="1:10" s="5" customFormat="1" ht="18" customHeight="1">
      <c r="A7" s="23"/>
      <c r="B7" s="24" t="s">
        <v>4</v>
      </c>
      <c r="C7" s="6">
        <v>217208.74579119997</v>
      </c>
      <c r="D7" s="6">
        <v>36201.457631866666</v>
      </c>
      <c r="E7" s="6"/>
      <c r="F7" s="21">
        <f t="shared" si="1"/>
        <v>36201.457631866666</v>
      </c>
      <c r="G7" s="6">
        <v>181007.28815933331</v>
      </c>
      <c r="H7" s="6">
        <v>41788</v>
      </c>
      <c r="I7" s="21">
        <f t="shared" si="0"/>
        <v>139219.28815933331</v>
      </c>
      <c r="J7" s="22">
        <f t="shared" si="2"/>
        <v>0.19238636017064562</v>
      </c>
    </row>
    <row r="8" spans="1:10" s="5" customFormat="1" ht="18" customHeight="1">
      <c r="A8" s="23"/>
      <c r="B8" s="24" t="s">
        <v>5</v>
      </c>
      <c r="C8" s="6">
        <v>231814.86250564433</v>
      </c>
      <c r="D8" s="6">
        <v>38635.81041760738</v>
      </c>
      <c r="E8" s="6"/>
      <c r="F8" s="21">
        <f t="shared" si="1"/>
        <v>38635.81041760738</v>
      </c>
      <c r="G8" s="6">
        <v>193179.05208803693</v>
      </c>
      <c r="H8" s="6">
        <v>3307</v>
      </c>
      <c r="I8" s="21">
        <f t="shared" si="0"/>
        <v>189872.05208803693</v>
      </c>
      <c r="J8" s="22">
        <f t="shared" si="2"/>
        <v>0.014265694460895404</v>
      </c>
    </row>
    <row r="9" spans="1:10" s="5" customFormat="1" ht="18" customHeight="1">
      <c r="A9" s="23" t="s">
        <v>42</v>
      </c>
      <c r="B9" s="24" t="s">
        <v>6</v>
      </c>
      <c r="C9" s="6">
        <v>554152.5943910585</v>
      </c>
      <c r="D9" s="6">
        <v>92358.76573184309</v>
      </c>
      <c r="E9" s="6"/>
      <c r="F9" s="21">
        <f t="shared" si="1"/>
        <v>92358.76573184309</v>
      </c>
      <c r="G9" s="6">
        <v>461793.8286592154</v>
      </c>
      <c r="H9" s="6">
        <v>85525.20000000001</v>
      </c>
      <c r="I9" s="21">
        <f t="shared" si="0"/>
        <v>376268.6286592154</v>
      </c>
      <c r="J9" s="22">
        <f t="shared" si="2"/>
        <v>0.15433510709082046</v>
      </c>
    </row>
    <row r="10" spans="1:10" s="5" customFormat="1" ht="18" customHeight="1">
      <c r="A10" s="23"/>
      <c r="B10" s="24" t="s">
        <v>7</v>
      </c>
      <c r="C10" s="6">
        <v>461211.49091815716</v>
      </c>
      <c r="D10" s="6">
        <v>76868.58181969286</v>
      </c>
      <c r="E10" s="6"/>
      <c r="F10" s="21">
        <f t="shared" si="1"/>
        <v>76868.58181969286</v>
      </c>
      <c r="G10" s="6">
        <v>384342.9090984643</v>
      </c>
      <c r="H10" s="6">
        <v>46354.6</v>
      </c>
      <c r="I10" s="21">
        <f t="shared" si="0"/>
        <v>337988.3090984643</v>
      </c>
      <c r="J10" s="22">
        <f t="shared" si="2"/>
        <v>0.10050616888950346</v>
      </c>
    </row>
    <row r="11" spans="1:10" s="5" customFormat="1" ht="18" customHeight="1">
      <c r="A11" s="23"/>
      <c r="B11" s="24" t="s">
        <v>8</v>
      </c>
      <c r="C11" s="6">
        <v>274979.8813277194</v>
      </c>
      <c r="D11" s="6">
        <v>45829.980221286576</v>
      </c>
      <c r="E11" s="6"/>
      <c r="F11" s="21">
        <f t="shared" si="1"/>
        <v>45829.980221286576</v>
      </c>
      <c r="G11" s="6">
        <v>229149.90110643287</v>
      </c>
      <c r="H11" s="6">
        <v>7186</v>
      </c>
      <c r="I11" s="21">
        <f t="shared" si="0"/>
        <v>221963.90110643287</v>
      </c>
      <c r="J11" s="22">
        <f t="shared" si="2"/>
        <v>0.02613282093694617</v>
      </c>
    </row>
    <row r="12" spans="1:11" s="5" customFormat="1" ht="18" customHeight="1">
      <c r="A12" s="23"/>
      <c r="B12" s="24" t="s">
        <v>9</v>
      </c>
      <c r="C12" s="6">
        <v>232702.1613268884</v>
      </c>
      <c r="D12" s="6">
        <v>38783.6935544814</v>
      </c>
      <c r="E12" s="6"/>
      <c r="F12" s="21">
        <f t="shared" si="1"/>
        <v>38783.6935544814</v>
      </c>
      <c r="G12" s="6">
        <v>193918.467772407</v>
      </c>
      <c r="H12" s="6">
        <v>40219.4</v>
      </c>
      <c r="I12" s="21">
        <f t="shared" si="0"/>
        <v>153699.067772407</v>
      </c>
      <c r="J12" s="22">
        <f t="shared" si="2"/>
        <v>0.17283638351558667</v>
      </c>
      <c r="K12" s="18"/>
    </row>
    <row r="13" spans="1:10" s="5" customFormat="1" ht="18" customHeight="1">
      <c r="A13" s="23" t="s">
        <v>43</v>
      </c>
      <c r="B13" s="24" t="s">
        <v>10</v>
      </c>
      <c r="C13" s="6">
        <v>376081.1523729388</v>
      </c>
      <c r="D13" s="6">
        <v>62680.19206215648</v>
      </c>
      <c r="E13" s="6"/>
      <c r="F13" s="21">
        <f t="shared" si="1"/>
        <v>62680.19206215648</v>
      </c>
      <c r="G13" s="6">
        <v>313400.96031078236</v>
      </c>
      <c r="H13" s="6">
        <v>15908.64382</v>
      </c>
      <c r="I13" s="21">
        <f t="shared" si="0"/>
        <v>297492.31649078237</v>
      </c>
      <c r="J13" s="22">
        <f t="shared" si="2"/>
        <v>0.04230109304766297</v>
      </c>
    </row>
    <row r="14" spans="1:10" s="5" customFormat="1" ht="18" customHeight="1">
      <c r="A14" s="23"/>
      <c r="B14" s="24" t="s">
        <v>23</v>
      </c>
      <c r="C14" s="6">
        <v>121887.24743495001</v>
      </c>
      <c r="D14" s="6">
        <v>20314.541239158334</v>
      </c>
      <c r="E14" s="6"/>
      <c r="F14" s="21">
        <f t="shared" si="1"/>
        <v>20314.541239158334</v>
      </c>
      <c r="G14" s="6">
        <v>101572.70619579167</v>
      </c>
      <c r="H14" s="6">
        <v>43889</v>
      </c>
      <c r="I14" s="21">
        <f t="shared" si="0"/>
        <v>57683.706195791674</v>
      </c>
      <c r="J14" s="22">
        <f>(E14+H14)/C14</f>
        <v>0.3600786868488692</v>
      </c>
    </row>
    <row r="15" spans="1:10" s="5" customFormat="1" ht="18" customHeight="1">
      <c r="A15" s="23"/>
      <c r="B15" s="24" t="s">
        <v>11</v>
      </c>
      <c r="C15" s="6">
        <v>211909.40771974332</v>
      </c>
      <c r="D15" s="6">
        <v>35318.23461995722</v>
      </c>
      <c r="E15" s="6"/>
      <c r="F15" s="21">
        <f t="shared" si="1"/>
        <v>35318.23461995722</v>
      </c>
      <c r="G15" s="6">
        <v>176591.1730997861</v>
      </c>
      <c r="H15" s="6">
        <v>0</v>
      </c>
      <c r="I15" s="21">
        <f t="shared" si="0"/>
        <v>176591.1730997861</v>
      </c>
      <c r="J15" s="22">
        <f t="shared" si="2"/>
        <v>0</v>
      </c>
    </row>
    <row r="16" spans="1:10" s="5" customFormat="1" ht="18" customHeight="1">
      <c r="A16" s="23"/>
      <c r="B16" s="24" t="s">
        <v>12</v>
      </c>
      <c r="C16" s="6">
        <v>281177.6762785753</v>
      </c>
      <c r="D16" s="6">
        <v>46862.94604642922</v>
      </c>
      <c r="E16" s="6"/>
      <c r="F16" s="21">
        <f t="shared" si="1"/>
        <v>46862.94604642922</v>
      </c>
      <c r="G16" s="6">
        <v>234314.73023214613</v>
      </c>
      <c r="H16" s="6">
        <v>12892</v>
      </c>
      <c r="I16" s="21">
        <f t="shared" si="0"/>
        <v>221422.73023214613</v>
      </c>
      <c r="J16" s="22">
        <f t="shared" si="2"/>
        <v>0.04585001259924816</v>
      </c>
    </row>
    <row r="17" spans="1:10" s="5" customFormat="1" ht="18" customHeight="1">
      <c r="A17" s="23"/>
      <c r="B17" s="24" t="s">
        <v>13</v>
      </c>
      <c r="C17" s="6">
        <v>114899.19454225064</v>
      </c>
      <c r="D17" s="6">
        <v>19149.865757041774</v>
      </c>
      <c r="E17" s="6"/>
      <c r="F17" s="21">
        <f>D17-E17</f>
        <v>19149.865757041774</v>
      </c>
      <c r="G17" s="6">
        <v>95749.32878520887</v>
      </c>
      <c r="H17" s="6">
        <v>0</v>
      </c>
      <c r="I17" s="21">
        <f t="shared" si="0"/>
        <v>95749.32878520887</v>
      </c>
      <c r="J17" s="22">
        <f t="shared" si="2"/>
        <v>0</v>
      </c>
    </row>
    <row r="18" spans="1:10" s="5" customFormat="1" ht="18" customHeight="1">
      <c r="A18" s="23"/>
      <c r="B18" s="24" t="s">
        <v>14</v>
      </c>
      <c r="C18" s="6">
        <v>249318.33574379806</v>
      </c>
      <c r="D18" s="6">
        <v>41553.05595729968</v>
      </c>
      <c r="E18" s="6"/>
      <c r="F18" s="21">
        <f t="shared" si="1"/>
        <v>41553.05595729968</v>
      </c>
      <c r="G18" s="6">
        <v>207765.27978649837</v>
      </c>
      <c r="H18" s="6">
        <v>1072.8</v>
      </c>
      <c r="I18" s="21">
        <f>G18-H18</f>
        <v>206692.47978649838</v>
      </c>
      <c r="J18" s="22">
        <f t="shared" si="2"/>
        <v>0.004302932621459577</v>
      </c>
    </row>
    <row r="19" spans="1:10" s="5" customFormat="1" ht="18" customHeight="1">
      <c r="A19" s="23"/>
      <c r="B19" s="24" t="s">
        <v>15</v>
      </c>
      <c r="C19" s="6">
        <v>120489.63685641014</v>
      </c>
      <c r="D19" s="6">
        <v>20081.60614273502</v>
      </c>
      <c r="E19" s="6"/>
      <c r="F19" s="21">
        <f t="shared" si="1"/>
        <v>20081.60614273502</v>
      </c>
      <c r="G19" s="6">
        <v>100408.03071367512</v>
      </c>
      <c r="H19" s="6">
        <v>2978</v>
      </c>
      <c r="I19" s="21">
        <f t="shared" si="0"/>
        <v>97430.03071367512</v>
      </c>
      <c r="J19" s="22">
        <f t="shared" si="2"/>
        <v>0.02471581853590397</v>
      </c>
    </row>
    <row r="20" spans="1:10" s="5" customFormat="1" ht="18" customHeight="1">
      <c r="A20" s="23" t="s">
        <v>44</v>
      </c>
      <c r="B20" s="24" t="s">
        <v>16</v>
      </c>
      <c r="C20" s="6">
        <v>209300.89871279057</v>
      </c>
      <c r="D20" s="6">
        <v>34883.48311879843</v>
      </c>
      <c r="E20" s="6"/>
      <c r="F20" s="21">
        <f t="shared" si="1"/>
        <v>34883.48311879843</v>
      </c>
      <c r="G20" s="6">
        <v>174417.41559399213</v>
      </c>
      <c r="H20" s="6">
        <v>83796</v>
      </c>
      <c r="I20" s="21">
        <f t="shared" si="0"/>
        <v>90621.41559399213</v>
      </c>
      <c r="J20" s="22">
        <f t="shared" si="2"/>
        <v>0.4003613960348425</v>
      </c>
    </row>
    <row r="21" spans="1:10" s="5" customFormat="1" ht="18" customHeight="1">
      <c r="A21" s="23"/>
      <c r="B21" s="24" t="s">
        <v>17</v>
      </c>
      <c r="C21" s="6">
        <v>201378.82365858092</v>
      </c>
      <c r="D21" s="6">
        <v>33563.137276430156</v>
      </c>
      <c r="E21" s="6"/>
      <c r="F21" s="21">
        <f t="shared" si="1"/>
        <v>33563.137276430156</v>
      </c>
      <c r="G21" s="20">
        <v>167815.68638215077</v>
      </c>
      <c r="H21" s="20">
        <v>4951</v>
      </c>
      <c r="I21" s="21">
        <f t="shared" si="0"/>
        <v>162864.68638215077</v>
      </c>
      <c r="J21" s="22">
        <f t="shared" si="2"/>
        <v>0.024585504622839392</v>
      </c>
    </row>
    <row r="22" spans="1:10" s="5" customFormat="1" ht="18" customHeight="1">
      <c r="A22" s="23"/>
      <c r="B22" s="24" t="s">
        <v>24</v>
      </c>
      <c r="C22" s="6">
        <v>78728.18170678924</v>
      </c>
      <c r="D22" s="6">
        <v>13121.363617798206</v>
      </c>
      <c r="E22" s="6"/>
      <c r="F22" s="21">
        <f t="shared" si="1"/>
        <v>13121.363617798206</v>
      </c>
      <c r="G22" s="20">
        <v>65606.81808899103</v>
      </c>
      <c r="H22" s="20">
        <v>0</v>
      </c>
      <c r="I22" s="21">
        <f t="shared" si="0"/>
        <v>65606.81808899103</v>
      </c>
      <c r="J22" s="22">
        <f t="shared" si="2"/>
        <v>0</v>
      </c>
    </row>
    <row r="23" spans="1:10" s="5" customFormat="1" ht="18" customHeight="1">
      <c r="A23" s="23"/>
      <c r="B23" s="24" t="s">
        <v>34</v>
      </c>
      <c r="C23" s="6">
        <v>73099.29922015693</v>
      </c>
      <c r="D23" s="6">
        <v>12183.21653669282</v>
      </c>
      <c r="E23" s="6"/>
      <c r="F23" s="21">
        <f t="shared" si="1"/>
        <v>12183.21653669282</v>
      </c>
      <c r="G23" s="20">
        <v>60916.082683464105</v>
      </c>
      <c r="H23" s="20">
        <v>21128</v>
      </c>
      <c r="I23" s="21">
        <f t="shared" si="0"/>
        <v>39788.082683464105</v>
      </c>
      <c r="J23" s="22">
        <f t="shared" si="2"/>
        <v>0.289031498597103</v>
      </c>
    </row>
    <row r="24" spans="1:10" s="5" customFormat="1" ht="18" customHeight="1">
      <c r="A24" s="23" t="s">
        <v>45</v>
      </c>
      <c r="B24" s="25" t="s">
        <v>18</v>
      </c>
      <c r="C24" s="6">
        <v>210782.28365022998</v>
      </c>
      <c r="D24" s="6">
        <v>35130.38060837166</v>
      </c>
      <c r="E24" s="6"/>
      <c r="F24" s="21">
        <f t="shared" si="1"/>
        <v>35130.38060837166</v>
      </c>
      <c r="G24" s="20">
        <v>175651.9030418583</v>
      </c>
      <c r="H24" s="20">
        <v>175651.9030418583</v>
      </c>
      <c r="I24" s="21">
        <f t="shared" si="0"/>
        <v>0</v>
      </c>
      <c r="J24" s="22">
        <f>(E24+H24)/C24</f>
        <v>0.8333333333333334</v>
      </c>
    </row>
    <row r="25" spans="1:10" s="5" customFormat="1" ht="18" customHeight="1">
      <c r="A25" s="23"/>
      <c r="B25" s="24" t="s">
        <v>19</v>
      </c>
      <c r="C25" s="6">
        <v>179952.63853537993</v>
      </c>
      <c r="D25" s="6">
        <v>29992.10642256332</v>
      </c>
      <c r="E25" s="6"/>
      <c r="F25" s="21">
        <f t="shared" si="1"/>
        <v>29992.10642256332</v>
      </c>
      <c r="G25" s="20">
        <v>149960.5321128166</v>
      </c>
      <c r="H25" s="20">
        <v>17344.6</v>
      </c>
      <c r="I25" s="21">
        <f t="shared" si="0"/>
        <v>132615.9321128166</v>
      </c>
      <c r="J25" s="22">
        <f t="shared" si="2"/>
        <v>0.09638424944010994</v>
      </c>
    </row>
    <row r="26" spans="1:10" s="5" customFormat="1" ht="18" customHeight="1">
      <c r="A26" s="23"/>
      <c r="B26" s="24" t="s">
        <v>25</v>
      </c>
      <c r="C26" s="6">
        <v>82006.8560055012</v>
      </c>
      <c r="D26" s="6">
        <v>13667.809334250202</v>
      </c>
      <c r="E26" s="6"/>
      <c r="F26" s="21">
        <f>D26-E26</f>
        <v>13667.809334250202</v>
      </c>
      <c r="G26" s="20">
        <v>68339.04667125101</v>
      </c>
      <c r="H26" s="20">
        <v>13636.800000000001</v>
      </c>
      <c r="I26" s="21">
        <f t="shared" si="0"/>
        <v>54702.24667125101</v>
      </c>
      <c r="J26" s="22">
        <f t="shared" si="2"/>
        <v>0.16628853566932517</v>
      </c>
    </row>
    <row r="27" spans="1:10" s="5" customFormat="1" ht="18" customHeight="1">
      <c r="A27" s="23" t="s">
        <v>46</v>
      </c>
      <c r="B27" s="24" t="s">
        <v>37</v>
      </c>
      <c r="C27" s="6">
        <v>160026.41124281514</v>
      </c>
      <c r="D27" s="6">
        <v>26671.068540469187</v>
      </c>
      <c r="E27" s="6"/>
      <c r="F27" s="21">
        <f aca="true" t="shared" si="3" ref="F27:F32">D27-E27</f>
        <v>26671.068540469187</v>
      </c>
      <c r="G27" s="20">
        <v>133355.34270234595</v>
      </c>
      <c r="H27" s="20">
        <v>33539</v>
      </c>
      <c r="I27" s="21">
        <f t="shared" si="0"/>
        <v>99816.34270234595</v>
      </c>
      <c r="J27" s="22">
        <f t="shared" si="2"/>
        <v>0.20958415388763418</v>
      </c>
    </row>
    <row r="28" spans="1:10" s="5" customFormat="1" ht="18" customHeight="1">
      <c r="A28" s="23"/>
      <c r="B28" s="24" t="s">
        <v>38</v>
      </c>
      <c r="C28" s="6">
        <v>226063.511078824</v>
      </c>
      <c r="D28" s="6">
        <v>37677.251846470666</v>
      </c>
      <c r="E28" s="6"/>
      <c r="F28" s="21">
        <f t="shared" si="3"/>
        <v>37677.251846470666</v>
      </c>
      <c r="G28" s="20">
        <v>188386.25923235333</v>
      </c>
      <c r="H28" s="20">
        <v>94987</v>
      </c>
      <c r="I28" s="21">
        <f>G28-H28</f>
        <v>93399.25923235333</v>
      </c>
      <c r="J28" s="22">
        <f>(E28+H28)/C28</f>
        <v>0.42017838060950874</v>
      </c>
    </row>
    <row r="29" spans="1:10" s="5" customFormat="1" ht="18" customHeight="1">
      <c r="A29" s="23"/>
      <c r="B29" s="24" t="s">
        <v>39</v>
      </c>
      <c r="C29" s="6">
        <v>46819.95438108565</v>
      </c>
      <c r="D29" s="6">
        <v>7803.325730180942</v>
      </c>
      <c r="E29" s="6"/>
      <c r="F29" s="21">
        <f t="shared" si="3"/>
        <v>7803.325730180942</v>
      </c>
      <c r="G29" s="20">
        <v>39016.628650904706</v>
      </c>
      <c r="H29" s="20">
        <v>39016.628650904706</v>
      </c>
      <c r="I29" s="21">
        <f>G29-H29</f>
        <v>0</v>
      </c>
      <c r="J29" s="22">
        <f>(E29+H29)/C29</f>
        <v>0.8333333333333333</v>
      </c>
    </row>
    <row r="30" spans="1:10" s="5" customFormat="1" ht="18" customHeight="1">
      <c r="A30" s="23"/>
      <c r="B30" s="24" t="s">
        <v>40</v>
      </c>
      <c r="C30" s="6">
        <v>115302.87272953929</v>
      </c>
      <c r="D30" s="6">
        <v>19217.145454923215</v>
      </c>
      <c r="E30" s="6"/>
      <c r="F30" s="21">
        <f t="shared" si="3"/>
        <v>19217.145454923215</v>
      </c>
      <c r="G30" s="20">
        <v>96085.72727461607</v>
      </c>
      <c r="H30" s="20">
        <v>0</v>
      </c>
      <c r="I30" s="21">
        <f>G30-H30</f>
        <v>96085.72727461607</v>
      </c>
      <c r="J30" s="22">
        <f>(E30+H30)/C30</f>
        <v>0</v>
      </c>
    </row>
    <row r="31" spans="1:10" s="5" customFormat="1" ht="18" customHeight="1">
      <c r="A31" s="23"/>
      <c r="B31" s="24" t="s">
        <v>20</v>
      </c>
      <c r="C31" s="6">
        <v>136267.03140763735</v>
      </c>
      <c r="D31" s="6">
        <v>22711.17190127289</v>
      </c>
      <c r="E31" s="6"/>
      <c r="F31" s="21">
        <f t="shared" si="3"/>
        <v>22711.17190127289</v>
      </c>
      <c r="G31" s="20">
        <v>113555.85950636446</v>
      </c>
      <c r="H31" s="20">
        <v>0</v>
      </c>
      <c r="I31" s="21">
        <f>G31-H31</f>
        <v>113555.85950636446</v>
      </c>
      <c r="J31" s="22">
        <f>(E31+H31)/C31</f>
        <v>0</v>
      </c>
    </row>
    <row r="32" spans="1:10" s="5" customFormat="1" ht="18" customHeight="1">
      <c r="A32" s="23"/>
      <c r="B32" s="24" t="s">
        <v>21</v>
      </c>
      <c r="C32" s="6">
        <v>157231.1900857354</v>
      </c>
      <c r="D32" s="6">
        <v>26205.198347622565</v>
      </c>
      <c r="E32" s="6"/>
      <c r="F32" s="21">
        <f t="shared" si="3"/>
        <v>26205.198347622565</v>
      </c>
      <c r="G32" s="20">
        <v>131025.99173811283</v>
      </c>
      <c r="H32" s="20">
        <v>54043.8</v>
      </c>
      <c r="I32" s="21">
        <f>G32-H32</f>
        <v>76982.19173811283</v>
      </c>
      <c r="J32" s="22">
        <f>(E32+H32)/C32</f>
        <v>0.34372187840422036</v>
      </c>
    </row>
    <row r="33" spans="1:10" s="4" customFormat="1" ht="18.75" customHeight="1">
      <c r="A33" s="36"/>
      <c r="B33" s="37" t="s">
        <v>22</v>
      </c>
      <c r="C33" s="38">
        <f aca="true" t="shared" si="4" ref="C33:I33">SUM(C4:C32)</f>
        <v>6000000</v>
      </c>
      <c r="D33" s="38">
        <f t="shared" si="4"/>
        <v>999999.9999999998</v>
      </c>
      <c r="E33" s="38">
        <f t="shared" si="4"/>
        <v>0</v>
      </c>
      <c r="F33" s="38">
        <f t="shared" si="4"/>
        <v>999999.9999999998</v>
      </c>
      <c r="G33" s="38">
        <f t="shared" si="4"/>
        <v>5000000</v>
      </c>
      <c r="H33" s="38">
        <f t="shared" si="4"/>
        <v>881629.7755127632</v>
      </c>
      <c r="I33" s="38">
        <f t="shared" si="4"/>
        <v>4118370.224487237</v>
      </c>
      <c r="J33" s="22">
        <f t="shared" si="2"/>
        <v>0.14693829591879387</v>
      </c>
    </row>
    <row r="34" spans="2:26" s="7" customFormat="1" ht="17.25" customHeight="1">
      <c r="B34" s="8"/>
      <c r="C34" s="4"/>
      <c r="D34" s="4"/>
      <c r="E34" s="4"/>
      <c r="F34" s="19"/>
      <c r="G34" s="9"/>
      <c r="H34" s="9"/>
      <c r="I34" s="17"/>
      <c r="J34" s="9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Z34" s="11"/>
    </row>
  </sheetData>
  <sheetProtection/>
  <mergeCells count="15">
    <mergeCell ref="A2:A3"/>
    <mergeCell ref="B2:B3"/>
    <mergeCell ref="C2:C3"/>
    <mergeCell ref="D2:F2"/>
    <mergeCell ref="A24:A26"/>
    <mergeCell ref="A20:A23"/>
    <mergeCell ref="A27:A30"/>
    <mergeCell ref="A31:A32"/>
    <mergeCell ref="A1:H1"/>
    <mergeCell ref="I1:J1"/>
    <mergeCell ref="A4:A8"/>
    <mergeCell ref="A9:A12"/>
    <mergeCell ref="A13:A19"/>
    <mergeCell ref="G2:I2"/>
    <mergeCell ref="J2:J3"/>
  </mergeCells>
  <conditionalFormatting sqref="J4:J33">
    <cfRule type="cellIs" priority="2" dxfId="3" operator="lessThan" stopIfTrue="1">
      <formula>0.9</formula>
    </cfRule>
  </conditionalFormatting>
  <printOptions/>
  <pageMargins left="0.35" right="0.24" top="0.21" bottom="0.21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3105</dc:creator>
  <cp:keywords/>
  <dc:description/>
  <cp:lastModifiedBy>NTUT</cp:lastModifiedBy>
  <cp:lastPrinted>2012-04-16T07:38:11Z</cp:lastPrinted>
  <dcterms:created xsi:type="dcterms:W3CDTF">2008-05-20T07:01:35Z</dcterms:created>
  <dcterms:modified xsi:type="dcterms:W3CDTF">2012-04-16T07:38:11Z</dcterms:modified>
  <cp:category/>
  <cp:version/>
  <cp:contentType/>
  <cp:contentStatus/>
</cp:coreProperties>
</file>